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nidades  Debora" sheetId="1" r:id="rId4"/>
  </sheets>
  <definedNames/>
  <calcPr/>
</workbook>
</file>

<file path=xl/sharedStrings.xml><?xml version="1.0" encoding="utf-8"?>
<sst xmlns="http://schemas.openxmlformats.org/spreadsheetml/2006/main" count="78" uniqueCount="20">
  <si>
    <t xml:space="preserve">Cálculo: 
1° Obter nova fração com reajuste: 
(Fração original da unidade / percentual total das unidades ou grupo)
2° Calcular valor a ser cobrado:
(Nova fração * Total a ser rateado)
</t>
  </si>
  <si>
    <t>Rateio Padrão</t>
  </si>
  <si>
    <t>UNIDADE</t>
  </si>
  <si>
    <t>BLOCO</t>
  </si>
  <si>
    <t>FRAÇÃO ORIGINAL</t>
  </si>
  <si>
    <t>FRAÇÃO COM REAJUSTE</t>
  </si>
  <si>
    <t>VALOR A SER COBRADO</t>
  </si>
  <si>
    <t>01</t>
  </si>
  <si>
    <t>A</t>
  </si>
  <si>
    <t>Valor rateado</t>
  </si>
  <si>
    <t>02</t>
  </si>
  <si>
    <t>03</t>
  </si>
  <si>
    <t>04</t>
  </si>
  <si>
    <t>100%</t>
  </si>
  <si>
    <t>Rateio com abatimento e sem redistribuição</t>
  </si>
  <si>
    <t>Rateio com abatimento de 50% sem redistribuição</t>
  </si>
  <si>
    <t>75%</t>
  </si>
  <si>
    <t>87,50%</t>
  </si>
  <si>
    <t>Rateio com abatimento 100% e com redistribuição</t>
  </si>
  <si>
    <t>Rateio com abatimento de 50% com redistribuição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</si>
</sst>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0000000"/>
    <numFmt numFmtId="165" formatCode="0.00000"/>
    <numFmt numFmtId="166" formatCode="#,##0.00000000"/>
  </numFmts>
  <fonts count="7">
    <font>
      <sz val="10.0"/>
      <color rgb="FF000000"/>
      <name val="Arial"/>
      <scheme val="minor"/>
    </font>
    <font>
      <sz val="11.0"/>
      <color theme="1"/>
      <name val="Arial"/>
      <scheme val="minor"/>
    </font>
    <font>
      <b/>
      <sz val="11.0"/>
      <color theme="1"/>
      <name val="Arial"/>
    </font>
    <font>
      <b/>
      <sz val="11.0"/>
      <color theme="1"/>
      <name val="Arial"/>
      <scheme val="minor"/>
    </font>
    <font/>
    <font>
      <color theme="1"/>
      <name val="Arial"/>
      <scheme val="minor"/>
    </font>
    <font>
      <sz val="11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A2C4C9"/>
        <bgColor rgb="FFA2C4C9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2" fontId="2" numFmtId="0" xfId="0" applyAlignment="1" applyFill="1" applyFont="1">
      <alignment shrinkToFit="0" vertical="top" wrapText="1"/>
    </xf>
    <xf borderId="0" fillId="0" fontId="1" numFmtId="0" xfId="0" applyFont="1"/>
    <xf borderId="1" fillId="0" fontId="3" numFmtId="49" xfId="0" applyAlignment="1" applyBorder="1" applyFont="1" applyNumberFormat="1">
      <alignment horizontal="center" readingOrder="0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3" fontId="3" numFmtId="49" xfId="0" applyAlignment="1" applyBorder="1" applyFill="1" applyFont="1" applyNumberFormat="1">
      <alignment horizontal="center" shrinkToFit="0" vertical="center" wrapText="1"/>
    </xf>
    <xf borderId="4" fillId="3" fontId="3" numFmtId="164" xfId="0" applyAlignment="1" applyBorder="1" applyFont="1" applyNumberFormat="1">
      <alignment horizontal="center" readingOrder="0" shrinkToFit="0" vertical="center" wrapText="1"/>
    </xf>
    <xf borderId="4" fillId="3" fontId="3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horizontal="center"/>
    </xf>
    <xf borderId="4" fillId="4" fontId="1" numFmtId="49" xfId="0" applyAlignment="1" applyBorder="1" applyFill="1" applyFont="1" applyNumberFormat="1">
      <alignment horizontal="center" readingOrder="0" shrinkToFit="0" vertical="center" wrapText="1"/>
    </xf>
    <xf borderId="4" fillId="4" fontId="1" numFmtId="165" xfId="0" applyAlignment="1" applyBorder="1" applyFont="1" applyNumberFormat="1">
      <alignment horizontal="center" readingOrder="0" shrinkToFit="0" vertical="center" wrapText="1"/>
    </xf>
    <xf borderId="4" fillId="4" fontId="1" numFmtId="166" xfId="0" applyAlignment="1" applyBorder="1" applyFont="1" applyNumberFormat="1">
      <alignment horizontal="center" readingOrder="0" shrinkToFit="0" vertical="center" wrapText="1"/>
    </xf>
    <xf borderId="4" fillId="4" fontId="1" numFmtId="2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1" numFmtId="4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5" numFmtId="0" xfId="0" applyFont="1"/>
    <xf borderId="5" fillId="0" fontId="3" numFmtId="0" xfId="0" applyAlignment="1" applyBorder="1" applyFont="1">
      <alignment horizontal="center" readingOrder="0" shrinkToFit="0" vertical="center" wrapText="1"/>
    </xf>
    <xf borderId="3" fillId="5" fontId="3" numFmtId="49" xfId="0" applyAlignment="1" applyBorder="1" applyFill="1" applyFont="1" applyNumberFormat="1">
      <alignment horizontal="center" readingOrder="0" shrinkToFit="0" vertical="center" wrapText="1"/>
    </xf>
    <xf borderId="4" fillId="4" fontId="3" numFmtId="9" xfId="0" applyAlignment="1" applyBorder="1" applyFont="1" applyNumberFormat="1">
      <alignment horizontal="center" readingOrder="0" shrinkToFit="0" vertical="center" wrapText="1"/>
    </xf>
    <xf borderId="4" fillId="4" fontId="3" numFmtId="2" xfId="0" applyAlignment="1" applyBorder="1" applyFont="1" applyNumberFormat="1">
      <alignment horizontal="center" shrinkToFit="0" vertical="center" wrapText="1"/>
    </xf>
    <xf borderId="0" fillId="0" fontId="1" numFmtId="4" xfId="0" applyAlignment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4" fillId="3" fontId="2" numFmtId="49" xfId="0" applyAlignment="1" applyBorder="1" applyFont="1" applyNumberFormat="1">
      <alignment horizontal="center" shrinkToFit="0" vertical="center" wrapText="1"/>
    </xf>
    <xf borderId="4" fillId="3" fontId="2" numFmtId="164" xfId="0" applyAlignment="1" applyBorder="1" applyFont="1" applyNumberFormat="1">
      <alignment horizontal="center" readingOrder="0" shrinkToFit="0" vertical="center" wrapText="1"/>
    </xf>
    <xf borderId="4" fillId="4" fontId="6" numFmtId="49" xfId="0" applyAlignment="1" applyBorder="1" applyFont="1" applyNumberFormat="1">
      <alignment horizontal="center" readingOrder="0" shrinkToFit="0" vertical="center" wrapText="1"/>
    </xf>
    <xf borderId="4" fillId="4" fontId="6" numFmtId="165" xfId="0" applyAlignment="1" applyBorder="1" applyFont="1" applyNumberFormat="1">
      <alignment horizontal="center" readingOrder="0" shrinkToFit="0" vertical="center" wrapText="1"/>
    </xf>
    <xf borderId="4" fillId="4" fontId="6" numFmtId="166" xfId="0" applyAlignment="1" applyBorder="1" applyFont="1" applyNumberFormat="1">
      <alignment horizontal="center" readingOrder="0" shrinkToFit="0" vertical="center" wrapText="1"/>
    </xf>
    <xf borderId="4" fillId="6" fontId="6" numFmtId="49" xfId="0" applyAlignment="1" applyBorder="1" applyFill="1" applyFont="1" applyNumberFormat="1">
      <alignment horizontal="center" readingOrder="0" shrinkToFit="0" vertical="center" wrapText="1"/>
    </xf>
    <xf borderId="4" fillId="6" fontId="6" numFmtId="165" xfId="0" applyAlignment="1" applyBorder="1" applyFont="1" applyNumberFormat="1">
      <alignment horizontal="center" readingOrder="0" shrinkToFit="0" vertical="center" wrapText="1"/>
    </xf>
    <xf borderId="4" fillId="6" fontId="6" numFmtId="166" xfId="0" applyAlignment="1" applyBorder="1" applyFont="1" applyNumberFormat="1">
      <alignment horizontal="center" readingOrder="0" shrinkToFit="0" vertical="center" wrapText="1"/>
    </xf>
    <xf borderId="4" fillId="6" fontId="1" numFmtId="2" xfId="0" applyAlignment="1" applyBorder="1" applyFont="1" applyNumberFormat="1">
      <alignment horizontal="center" shrinkToFit="0" vertical="center" wrapText="1"/>
    </xf>
    <xf borderId="3" fillId="7" fontId="3" numFmtId="49" xfId="0" applyAlignment="1" applyBorder="1" applyFill="1" applyFont="1" applyNumberFormat="1">
      <alignment horizontal="center" readingOrder="0" shrinkToFit="0" vertical="center" wrapText="1"/>
    </xf>
    <xf borderId="4" fillId="7" fontId="3" numFmtId="9" xfId="0" applyAlignment="1" applyBorder="1" applyFont="1" applyNumberFormat="1">
      <alignment horizontal="center" readingOrder="0" shrinkToFit="0" vertical="center" wrapText="1"/>
    </xf>
    <xf borderId="4" fillId="7" fontId="3" numFmtId="2" xfId="0" applyAlignment="1" applyBorder="1" applyFont="1" applyNumberFormat="1">
      <alignment horizontal="center" shrinkToFit="0" vertical="center" wrapText="1"/>
    </xf>
    <xf borderId="0" fillId="0" fontId="1" numFmtId="9" xfId="0" applyAlignment="1" applyFont="1" applyNumberFormat="1">
      <alignment horizontal="center" readingOrder="0" shrinkToFit="0" vertical="center" wrapText="1"/>
    </xf>
    <xf borderId="0" fillId="0" fontId="1" numFmtId="9" xfId="0" applyAlignment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5.63"/>
    <col customWidth="1" min="5" max="5" width="15.13"/>
    <col customWidth="1" min="6" max="6" width="7.5"/>
    <col customWidth="1" min="7" max="7" width="12.75"/>
    <col customWidth="1" min="8" max="8" width="15.63"/>
    <col customWidth="1" min="10" max="10" width="13.75"/>
    <col customWidth="1" min="11" max="11" width="16.38"/>
    <col customWidth="1" min="12" max="12" width="14.25"/>
    <col customWidth="1" min="13" max="13" width="7.13"/>
  </cols>
  <sheetData>
    <row r="1">
      <c r="A1" s="1"/>
      <c r="B1" s="1"/>
      <c r="C1" s="1"/>
      <c r="D1" s="2"/>
      <c r="E1" s="3"/>
      <c r="F1" s="4"/>
      <c r="G1" s="4"/>
      <c r="H1" s="4"/>
      <c r="I1" s="4"/>
      <c r="J1" s="5" t="s">
        <v>0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>
      <c r="A2" s="7" t="s">
        <v>1</v>
      </c>
      <c r="B2" s="8"/>
      <c r="C2" s="8"/>
      <c r="D2" s="8"/>
      <c r="E2" s="9"/>
      <c r="F2" s="4"/>
      <c r="G2" s="4"/>
      <c r="H2" s="4"/>
      <c r="I2" s="4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4"/>
      <c r="G3" s="4"/>
      <c r="H3" s="4"/>
      <c r="I3" s="4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>
      <c r="A4" s="14" t="s">
        <v>7</v>
      </c>
      <c r="B4" s="14" t="s">
        <v>8</v>
      </c>
      <c r="C4" s="15">
        <v>25.0</v>
      </c>
      <c r="D4" s="16">
        <f t="shared" ref="D4:D7" si="1">C4/100</f>
        <v>0.25</v>
      </c>
      <c r="E4" s="17">
        <f t="shared" ref="E4:E7" si="2">D4*1200</f>
        <v>300</v>
      </c>
      <c r="F4" s="4"/>
      <c r="G4" s="4"/>
      <c r="H4" s="18" t="s">
        <v>9</v>
      </c>
      <c r="I4" s="4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>
      <c r="A5" s="14" t="s">
        <v>10</v>
      </c>
      <c r="B5" s="14" t="s">
        <v>8</v>
      </c>
      <c r="C5" s="15">
        <v>25.0</v>
      </c>
      <c r="D5" s="16">
        <f t="shared" si="1"/>
        <v>0.25</v>
      </c>
      <c r="E5" s="17">
        <f t="shared" si="2"/>
        <v>300</v>
      </c>
      <c r="F5" s="4"/>
      <c r="G5" s="4"/>
      <c r="H5" s="19">
        <v>1200.0</v>
      </c>
      <c r="I5" s="4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>
      <c r="A6" s="14" t="s">
        <v>11</v>
      </c>
      <c r="B6" s="14" t="s">
        <v>8</v>
      </c>
      <c r="C6" s="15">
        <v>25.0</v>
      </c>
      <c r="D6" s="16">
        <f t="shared" si="1"/>
        <v>0.25</v>
      </c>
      <c r="E6" s="17">
        <f t="shared" si="2"/>
        <v>300</v>
      </c>
      <c r="F6" s="4"/>
      <c r="G6" s="4"/>
      <c r="H6" s="4"/>
      <c r="I6" s="4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>
      <c r="A7" s="14" t="s">
        <v>12</v>
      </c>
      <c r="B7" s="14" t="s">
        <v>8</v>
      </c>
      <c r="C7" s="15">
        <v>25.0</v>
      </c>
      <c r="D7" s="16">
        <f t="shared" si="1"/>
        <v>0.25</v>
      </c>
      <c r="E7" s="17">
        <f t="shared" si="2"/>
        <v>300</v>
      </c>
      <c r="F7" s="20"/>
      <c r="G7" s="20"/>
      <c r="H7" s="4"/>
      <c r="I7" s="4"/>
      <c r="J7" s="21"/>
      <c r="K7" s="21"/>
      <c r="L7" s="21"/>
      <c r="M7" s="21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>
      <c r="A8" s="4"/>
      <c r="B8" s="22"/>
      <c r="C8" s="23" t="s">
        <v>13</v>
      </c>
      <c r="D8" s="24">
        <v>1.0</v>
      </c>
      <c r="E8" s="25">
        <f>SUM(E4:E7)</f>
        <v>1200</v>
      </c>
      <c r="F8" s="4"/>
      <c r="G8" s="4"/>
      <c r="H8" s="4"/>
      <c r="I8" s="4"/>
      <c r="J8" s="21"/>
      <c r="K8" s="21"/>
      <c r="L8" s="21"/>
      <c r="M8" s="21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>
      <c r="A9" s="4"/>
      <c r="B9" s="4"/>
      <c r="C9" s="1"/>
      <c r="D9" s="26"/>
      <c r="E9" s="4"/>
      <c r="F9" s="4"/>
      <c r="G9" s="4"/>
      <c r="H9" s="4"/>
      <c r="I9" s="4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>
      <c r="A10" s="27" t="s">
        <v>14</v>
      </c>
      <c r="B10" s="8"/>
      <c r="C10" s="8"/>
      <c r="D10" s="8"/>
      <c r="E10" s="9"/>
      <c r="F10" s="4"/>
      <c r="G10" s="4"/>
      <c r="H10" s="27" t="s">
        <v>15</v>
      </c>
      <c r="I10" s="8"/>
      <c r="J10" s="8"/>
      <c r="K10" s="8"/>
      <c r="L10" s="9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>
      <c r="A11" s="28" t="s">
        <v>2</v>
      </c>
      <c r="B11" s="28" t="s">
        <v>3</v>
      </c>
      <c r="C11" s="28" t="s">
        <v>4</v>
      </c>
      <c r="D11" s="29" t="s">
        <v>5</v>
      </c>
      <c r="E11" s="12" t="s">
        <v>6</v>
      </c>
      <c r="F11" s="4"/>
      <c r="G11" s="4"/>
      <c r="H11" s="28" t="s">
        <v>2</v>
      </c>
      <c r="I11" s="28" t="s">
        <v>3</v>
      </c>
      <c r="J11" s="28" t="s">
        <v>4</v>
      </c>
      <c r="K11" s="29" t="s">
        <v>5</v>
      </c>
      <c r="L11" s="12" t="s">
        <v>6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>
      <c r="A12" s="30" t="s">
        <v>7</v>
      </c>
      <c r="B12" s="30" t="s">
        <v>8</v>
      </c>
      <c r="C12" s="31">
        <v>25.0</v>
      </c>
      <c r="D12" s="32">
        <f t="shared" ref="D12:D14" si="3">C12/100</f>
        <v>0.25</v>
      </c>
      <c r="E12" s="17">
        <f t="shared" ref="E12:E14" si="4">D12*1200</f>
        <v>300</v>
      </c>
      <c r="F12" s="4"/>
      <c r="G12" s="4"/>
      <c r="H12" s="30" t="s">
        <v>7</v>
      </c>
      <c r="I12" s="30" t="s">
        <v>8</v>
      </c>
      <c r="J12" s="31">
        <v>25.0</v>
      </c>
      <c r="K12" s="32">
        <f t="shared" ref="K12:K15" si="5">J12/100</f>
        <v>0.25</v>
      </c>
      <c r="L12" s="17">
        <f t="shared" ref="L12:L15" si="6">K12*1200</f>
        <v>300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>
      <c r="A13" s="30" t="s">
        <v>10</v>
      </c>
      <c r="B13" s="30" t="s">
        <v>8</v>
      </c>
      <c r="C13" s="31">
        <v>25.0</v>
      </c>
      <c r="D13" s="32">
        <f t="shared" si="3"/>
        <v>0.25</v>
      </c>
      <c r="E13" s="17">
        <f t="shared" si="4"/>
        <v>300</v>
      </c>
      <c r="F13" s="4"/>
      <c r="G13" s="4"/>
      <c r="H13" s="30" t="s">
        <v>10</v>
      </c>
      <c r="I13" s="30" t="s">
        <v>8</v>
      </c>
      <c r="J13" s="31">
        <v>25.0</v>
      </c>
      <c r="K13" s="32">
        <f t="shared" si="5"/>
        <v>0.25</v>
      </c>
      <c r="L13" s="17">
        <f t="shared" si="6"/>
        <v>300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>
      <c r="A14" s="30" t="s">
        <v>11</v>
      </c>
      <c r="B14" s="30" t="s">
        <v>8</v>
      </c>
      <c r="C14" s="31">
        <v>25.0</v>
      </c>
      <c r="D14" s="32">
        <f t="shared" si="3"/>
        <v>0.25</v>
      </c>
      <c r="E14" s="17">
        <f t="shared" si="4"/>
        <v>300</v>
      </c>
      <c r="F14" s="4"/>
      <c r="G14" s="4"/>
      <c r="H14" s="30" t="s">
        <v>11</v>
      </c>
      <c r="I14" s="30" t="s">
        <v>8</v>
      </c>
      <c r="J14" s="31">
        <v>25.0</v>
      </c>
      <c r="K14" s="32">
        <f t="shared" si="5"/>
        <v>0.25</v>
      </c>
      <c r="L14" s="17">
        <f t="shared" si="6"/>
        <v>300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>
      <c r="A15" s="33" t="s">
        <v>12</v>
      </c>
      <c r="B15" s="33" t="s">
        <v>8</v>
      </c>
      <c r="C15" s="34"/>
      <c r="D15" s="35"/>
      <c r="E15" s="36"/>
      <c r="F15" s="20"/>
      <c r="G15" s="20"/>
      <c r="H15" s="33" t="s">
        <v>12</v>
      </c>
      <c r="I15" s="33" t="s">
        <v>8</v>
      </c>
      <c r="J15" s="34">
        <v>12.5</v>
      </c>
      <c r="K15" s="32">
        <f t="shared" si="5"/>
        <v>0.125</v>
      </c>
      <c r="L15" s="17">
        <f t="shared" si="6"/>
        <v>150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>
      <c r="A16" s="4"/>
      <c r="B16" s="22"/>
      <c r="C16" s="37" t="s">
        <v>16</v>
      </c>
      <c r="D16" s="38">
        <v>0.75</v>
      </c>
      <c r="E16" s="39">
        <f>SUM(E12:E14)</f>
        <v>900</v>
      </c>
      <c r="F16" s="4"/>
      <c r="G16" s="4"/>
      <c r="H16" s="4"/>
      <c r="I16" s="22"/>
      <c r="J16" s="37" t="s">
        <v>17</v>
      </c>
      <c r="K16" s="37" t="s">
        <v>17</v>
      </c>
      <c r="L16" s="39">
        <f>SUM(L12:L15)</f>
        <v>1050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>
      <c r="A17" s="4"/>
      <c r="B17" s="4"/>
      <c r="C17" s="4"/>
      <c r="D17" s="4"/>
      <c r="E17" s="4"/>
      <c r="F17" s="4"/>
      <c r="G17" s="4"/>
      <c r="H17" s="4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>
      <c r="A18" s="27" t="s">
        <v>18</v>
      </c>
      <c r="B18" s="8"/>
      <c r="C18" s="8"/>
      <c r="D18" s="8"/>
      <c r="E18" s="9"/>
      <c r="F18" s="4"/>
      <c r="G18" s="4"/>
      <c r="H18" s="27" t="s">
        <v>19</v>
      </c>
      <c r="I18" s="8"/>
      <c r="J18" s="8"/>
      <c r="K18" s="8"/>
      <c r="L18" s="9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>
      <c r="A19" s="28" t="s">
        <v>2</v>
      </c>
      <c r="B19" s="28" t="s">
        <v>3</v>
      </c>
      <c r="C19" s="28" t="s">
        <v>4</v>
      </c>
      <c r="D19" s="29" t="s">
        <v>5</v>
      </c>
      <c r="E19" s="12" t="s">
        <v>6</v>
      </c>
      <c r="F19" s="4"/>
      <c r="G19" s="4"/>
      <c r="H19" s="28" t="s">
        <v>2</v>
      </c>
      <c r="I19" s="28" t="s">
        <v>3</v>
      </c>
      <c r="J19" s="28" t="s">
        <v>4</v>
      </c>
      <c r="K19" s="29" t="s">
        <v>5</v>
      </c>
      <c r="L19" s="12" t="s">
        <v>6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>
      <c r="A20" s="30" t="s">
        <v>7</v>
      </c>
      <c r="B20" s="30" t="s">
        <v>8</v>
      </c>
      <c r="C20" s="31">
        <v>25.0</v>
      </c>
      <c r="D20" s="32">
        <f t="shared" ref="D20:D22" si="7">C20/75</f>
        <v>0.3333333333</v>
      </c>
      <c r="E20" s="17">
        <f t="shared" ref="E20:E22" si="8">D20*1200</f>
        <v>400</v>
      </c>
      <c r="F20" s="4"/>
      <c r="G20" s="4"/>
      <c r="H20" s="30" t="s">
        <v>7</v>
      </c>
      <c r="I20" s="30" t="s">
        <v>8</v>
      </c>
      <c r="J20" s="31">
        <v>25.0</v>
      </c>
      <c r="K20" s="32">
        <f t="shared" ref="K20:K23" si="9">J20/87.5</f>
        <v>0.2857142857</v>
      </c>
      <c r="L20" s="17">
        <f t="shared" ref="L20:L23" si="10">K20*1200</f>
        <v>342.8571429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>
      <c r="A21" s="30" t="s">
        <v>10</v>
      </c>
      <c r="B21" s="30" t="s">
        <v>8</v>
      </c>
      <c r="C21" s="31">
        <v>25.0</v>
      </c>
      <c r="D21" s="32">
        <f t="shared" si="7"/>
        <v>0.3333333333</v>
      </c>
      <c r="E21" s="17">
        <f t="shared" si="8"/>
        <v>400</v>
      </c>
      <c r="F21" s="4"/>
      <c r="G21" s="4"/>
      <c r="H21" s="30" t="s">
        <v>10</v>
      </c>
      <c r="I21" s="30" t="s">
        <v>8</v>
      </c>
      <c r="J21" s="31">
        <v>25.0</v>
      </c>
      <c r="K21" s="32">
        <f t="shared" si="9"/>
        <v>0.2857142857</v>
      </c>
      <c r="L21" s="17">
        <f t="shared" si="10"/>
        <v>342.8571429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>
      <c r="A22" s="30" t="s">
        <v>11</v>
      </c>
      <c r="B22" s="30" t="s">
        <v>8</v>
      </c>
      <c r="C22" s="31">
        <v>25.0</v>
      </c>
      <c r="D22" s="32">
        <f t="shared" si="7"/>
        <v>0.3333333333</v>
      </c>
      <c r="E22" s="17">
        <f t="shared" si="8"/>
        <v>400</v>
      </c>
      <c r="F22" s="4"/>
      <c r="G22" s="4"/>
      <c r="H22" s="30" t="s">
        <v>11</v>
      </c>
      <c r="I22" s="30" t="s">
        <v>8</v>
      </c>
      <c r="J22" s="31">
        <v>25.0</v>
      </c>
      <c r="K22" s="32">
        <f t="shared" si="9"/>
        <v>0.2857142857</v>
      </c>
      <c r="L22" s="17">
        <f t="shared" si="10"/>
        <v>342.8571429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>
      <c r="A23" s="33" t="s">
        <v>12</v>
      </c>
      <c r="B23" s="33" t="s">
        <v>8</v>
      </c>
      <c r="C23" s="34"/>
      <c r="D23" s="35"/>
      <c r="E23" s="36"/>
      <c r="F23" s="40"/>
      <c r="G23" s="20"/>
      <c r="H23" s="33" t="s">
        <v>12</v>
      </c>
      <c r="I23" s="33" t="s">
        <v>8</v>
      </c>
      <c r="J23" s="34">
        <v>12.5</v>
      </c>
      <c r="K23" s="32">
        <f t="shared" si="9"/>
        <v>0.1428571429</v>
      </c>
      <c r="L23" s="17">
        <f t="shared" si="10"/>
        <v>171.4285714</v>
      </c>
      <c r="M23" s="41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>
      <c r="A24" s="4"/>
      <c r="B24" s="22"/>
      <c r="C24" s="37" t="s">
        <v>16</v>
      </c>
      <c r="D24" s="24">
        <v>1.0</v>
      </c>
      <c r="E24" s="25">
        <f>SUM(E20:E23)</f>
        <v>1200</v>
      </c>
      <c r="F24" s="4"/>
      <c r="G24" s="4"/>
      <c r="H24" s="4"/>
      <c r="I24" s="22"/>
      <c r="J24" s="37" t="s">
        <v>17</v>
      </c>
      <c r="K24" s="24">
        <v>1.0</v>
      </c>
      <c r="L24" s="25">
        <f>SUM(L20:L23)</f>
        <v>1200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</row>
    <row r="34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</row>
    <row r="34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</row>
    <row r="344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</row>
    <row r="34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</row>
    <row r="348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</row>
    <row r="349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</row>
    <row r="35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</row>
    <row r="35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</row>
    <row r="35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</row>
    <row r="354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</row>
    <row r="358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</row>
    <row r="359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</row>
    <row r="36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</row>
    <row r="36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</row>
    <row r="36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</row>
    <row r="364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</row>
    <row r="36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</row>
    <row r="366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</row>
    <row r="367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</row>
    <row r="368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</row>
    <row r="369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</row>
    <row r="370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</row>
    <row r="37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</row>
    <row r="37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</row>
    <row r="37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</row>
    <row r="374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</row>
    <row r="376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</row>
    <row r="378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</row>
    <row r="379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</row>
    <row r="38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</row>
    <row r="38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</row>
    <row r="38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</row>
    <row r="384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</row>
    <row r="38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</row>
    <row r="387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</row>
    <row r="388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</row>
    <row r="390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</row>
    <row r="39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</row>
    <row r="39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</row>
    <row r="39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</row>
    <row r="39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</row>
    <row r="398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</row>
    <row r="399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</row>
    <row r="400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</row>
    <row r="40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</row>
    <row r="40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</row>
    <row r="40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</row>
    <row r="407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</row>
    <row r="409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</row>
    <row r="41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</row>
    <row r="41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</row>
    <row r="416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</row>
    <row r="417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</row>
    <row r="418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</row>
    <row r="419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</row>
    <row r="420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</row>
    <row r="439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</row>
    <row r="458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</row>
    <row r="460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</row>
    <row r="46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</row>
    <row r="46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</row>
    <row r="464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</row>
    <row r="46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</row>
    <row r="466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</row>
    <row r="468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</row>
    <row r="469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</row>
    <row r="470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</row>
    <row r="47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</row>
    <row r="47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</row>
    <row r="47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</row>
    <row r="474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</row>
    <row r="4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</row>
    <row r="477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</row>
    <row r="479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</row>
    <row r="480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</row>
    <row r="48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</row>
    <row r="48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</row>
    <row r="48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</row>
    <row r="484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</row>
    <row r="48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</row>
    <row r="486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</row>
    <row r="487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</row>
    <row r="488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</row>
    <row r="489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</row>
    <row r="490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</row>
    <row r="49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</row>
    <row r="49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</row>
    <row r="494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</row>
    <row r="496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</row>
    <row r="497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</row>
    <row r="498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</row>
    <row r="499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</row>
    <row r="500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</row>
    <row r="50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</row>
    <row r="50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</row>
    <row r="50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</row>
    <row r="504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</row>
    <row r="506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</row>
    <row r="51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</row>
    <row r="51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</row>
    <row r="516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</row>
    <row r="518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</row>
    <row r="519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</row>
    <row r="520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</row>
    <row r="52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</row>
    <row r="52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</row>
    <row r="524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</row>
    <row r="5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</row>
    <row r="526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</row>
    <row r="527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</row>
    <row r="528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</row>
    <row r="53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</row>
    <row r="53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</row>
    <row r="534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</row>
    <row r="53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</row>
    <row r="536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</row>
    <row r="537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</row>
    <row r="538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</row>
    <row r="54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</row>
    <row r="544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</row>
    <row r="54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</row>
    <row r="546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</row>
    <row r="547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</row>
    <row r="548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</row>
    <row r="549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</row>
    <row r="55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</row>
    <row r="55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</row>
    <row r="56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</row>
    <row r="569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</row>
    <row r="57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</row>
    <row r="574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</row>
    <row r="58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</row>
    <row r="58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</row>
    <row r="584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</row>
    <row r="58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</row>
    <row r="586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</row>
    <row r="587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</row>
    <row r="588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</row>
    <row r="589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</row>
    <row r="59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</row>
    <row r="59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</row>
    <row r="59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</row>
    <row r="604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</row>
    <row r="60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</row>
    <row r="606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</row>
    <row r="616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</row>
    <row r="626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</row>
    <row r="627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</row>
    <row r="628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</row>
    <row r="629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</row>
    <row r="630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</row>
    <row r="63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</row>
    <row r="63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</row>
    <row r="63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</row>
    <row r="634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</row>
    <row r="63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</row>
    <row r="636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</row>
    <row r="637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</row>
    <row r="644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</row>
    <row r="646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</row>
    <row r="647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</row>
    <row r="648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</row>
    <row r="649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</row>
    <row r="650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</row>
    <row r="65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</row>
    <row r="65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</row>
    <row r="656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</row>
    <row r="66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</row>
    <row r="66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</row>
    <row r="66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</row>
    <row r="666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</row>
    <row r="667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</row>
    <row r="668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</row>
    <row r="669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</row>
    <row r="6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</row>
    <row r="676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</row>
    <row r="677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</row>
    <row r="678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</row>
    <row r="680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</row>
    <row r="68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</row>
    <row r="68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</row>
    <row r="68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</row>
    <row r="689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</row>
    <row r="690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</row>
    <row r="69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</row>
    <row r="69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</row>
    <row r="694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</row>
    <row r="69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</row>
    <row r="70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</row>
    <row r="709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</row>
    <row r="71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</row>
    <row r="716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</row>
    <row r="717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</row>
    <row r="719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</row>
    <row r="72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</row>
    <row r="72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</row>
    <row r="72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</row>
    <row r="724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</row>
    <row r="7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</row>
    <row r="726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</row>
    <row r="727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</row>
    <row r="728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</row>
    <row r="729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</row>
    <row r="730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</row>
    <row r="73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</row>
    <row r="73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</row>
    <row r="73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</row>
    <row r="737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</row>
    <row r="740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</row>
    <row r="74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</row>
    <row r="74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</row>
    <row r="746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</row>
    <row r="747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</row>
    <row r="748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</row>
    <row r="749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</row>
    <row r="750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</row>
    <row r="75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</row>
    <row r="75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</row>
    <row r="754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</row>
    <row r="756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</row>
    <row r="770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</row>
    <row r="78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</row>
    <row r="786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</row>
    <row r="787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</row>
    <row r="789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</row>
    <row r="79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</row>
    <row r="800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</row>
    <row r="80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</row>
    <row r="80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</row>
    <row r="80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</row>
    <row r="804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</row>
    <row r="806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</row>
    <row r="807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</row>
    <row r="808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</row>
    <row r="809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</row>
    <row r="810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</row>
    <row r="81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</row>
    <row r="81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</row>
    <row r="814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</row>
    <row r="81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</row>
    <row r="816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</row>
    <row r="818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</row>
    <row r="828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</row>
    <row r="829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</row>
    <row r="830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</row>
    <row r="83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</row>
    <row r="834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</row>
    <row r="83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</row>
    <row r="836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</row>
    <row r="837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</row>
    <row r="838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</row>
    <row r="839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</row>
    <row r="840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</row>
    <row r="844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</row>
    <row r="84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</row>
    <row r="846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</row>
    <row r="847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</row>
    <row r="857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</row>
    <row r="858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</row>
    <row r="859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</row>
    <row r="86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</row>
    <row r="86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</row>
    <row r="86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</row>
    <row r="864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</row>
    <row r="86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</row>
    <row r="866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</row>
    <row r="867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</row>
    <row r="868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</row>
    <row r="869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</row>
    <row r="870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</row>
    <row r="87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</row>
    <row r="87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</row>
    <row r="87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</row>
    <row r="874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</row>
    <row r="8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</row>
    <row r="877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</row>
    <row r="878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</row>
    <row r="88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</row>
    <row r="88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</row>
    <row r="886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</row>
    <row r="887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</row>
    <row r="89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</row>
    <row r="89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</row>
    <row r="89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</row>
    <row r="894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</row>
    <row r="89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</row>
    <row r="896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</row>
    <row r="897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</row>
    <row r="898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</row>
    <row r="899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</row>
    <row r="90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</row>
    <row r="90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</row>
    <row r="904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</row>
    <row r="90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</row>
    <row r="906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</row>
    <row r="907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</row>
    <row r="909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</row>
    <row r="910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</row>
    <row r="91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</row>
    <row r="91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</row>
    <row r="91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</row>
    <row r="914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</row>
    <row r="91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</row>
    <row r="916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</row>
    <row r="917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</row>
    <row r="918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</row>
    <row r="920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</row>
    <row r="92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</row>
    <row r="92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</row>
    <row r="92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</row>
    <row r="924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</row>
    <row r="9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</row>
    <row r="926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</row>
    <row r="927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</row>
    <row r="928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</row>
    <row r="929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</row>
    <row r="930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</row>
    <row r="93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</row>
    <row r="93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</row>
    <row r="93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</row>
    <row r="934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</row>
    <row r="93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</row>
    <row r="936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</row>
    <row r="937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</row>
    <row r="938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</row>
    <row r="939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</row>
    <row r="940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</row>
    <row r="94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</row>
    <row r="94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</row>
    <row r="94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</row>
    <row r="944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</row>
    <row r="94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</row>
    <row r="946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</row>
    <row r="947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</row>
    <row r="948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</row>
    <row r="949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</row>
    <row r="950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</row>
    <row r="95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</row>
    <row r="95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</row>
    <row r="95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</row>
    <row r="954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</row>
    <row r="95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</row>
    <row r="956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</row>
    <row r="957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</row>
    <row r="958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</row>
    <row r="959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</row>
    <row r="960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</row>
    <row r="96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</row>
    <row r="96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</row>
    <row r="96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</row>
    <row r="964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</row>
    <row r="96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</row>
    <row r="966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</row>
    <row r="967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</row>
    <row r="968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</row>
    <row r="969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</row>
    <row r="970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</row>
    <row r="97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</row>
    <row r="97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</row>
    <row r="97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</row>
    <row r="974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</row>
    <row r="97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</row>
    <row r="976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</row>
    <row r="977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</row>
    <row r="978">
      <c r="A978" s="13"/>
      <c r="B978" s="13"/>
      <c r="C978" s="13"/>
      <c r="D978" s="13"/>
      <c r="E978" s="13"/>
      <c r="F978" s="13"/>
      <c r="G978" s="13"/>
      <c r="H978" s="13"/>
      <c r="I978" s="6"/>
      <c r="J978" s="6"/>
      <c r="K978" s="6"/>
      <c r="L978" s="6"/>
      <c r="M978" s="6"/>
      <c r="N978" s="6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</row>
    <row r="979">
      <c r="A979" s="13"/>
      <c r="B979" s="13"/>
      <c r="C979" s="13"/>
      <c r="D979" s="13"/>
      <c r="E979" s="13"/>
      <c r="F979" s="13"/>
      <c r="G979" s="13"/>
      <c r="H979" s="13"/>
      <c r="I979" s="6"/>
      <c r="J979" s="6"/>
      <c r="K979" s="6"/>
      <c r="L979" s="6"/>
      <c r="M979" s="6"/>
      <c r="N979" s="6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</row>
    <row r="980">
      <c r="A980" s="13"/>
      <c r="B980" s="13"/>
      <c r="C980" s="13"/>
      <c r="D980" s="13"/>
      <c r="E980" s="13"/>
      <c r="F980" s="13"/>
      <c r="G980" s="13"/>
      <c r="H980" s="13"/>
      <c r="I980" s="6"/>
      <c r="J980" s="6"/>
      <c r="K980" s="6"/>
      <c r="L980" s="6"/>
      <c r="M980" s="6"/>
      <c r="N980" s="6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</row>
    <row r="981">
      <c r="A981" s="13"/>
      <c r="B981" s="13"/>
      <c r="C981" s="13"/>
      <c r="D981" s="13"/>
      <c r="E981" s="13"/>
      <c r="F981" s="13"/>
      <c r="G981" s="13"/>
      <c r="H981" s="13"/>
      <c r="I981" s="6"/>
      <c r="J981" s="6"/>
      <c r="K981" s="6"/>
      <c r="L981" s="6"/>
      <c r="M981" s="6"/>
      <c r="N981" s="6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</row>
    <row r="982">
      <c r="A982" s="13"/>
      <c r="B982" s="13"/>
      <c r="C982" s="13"/>
      <c r="D982" s="13"/>
      <c r="E982" s="13"/>
      <c r="F982" s="13"/>
      <c r="G982" s="13"/>
      <c r="H982" s="13"/>
      <c r="I982" s="6"/>
      <c r="J982" s="6"/>
      <c r="K982" s="6"/>
      <c r="L982" s="6"/>
      <c r="M982" s="6"/>
      <c r="N982" s="6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</row>
    <row r="983">
      <c r="A983" s="13"/>
      <c r="B983" s="13"/>
      <c r="C983" s="13"/>
      <c r="D983" s="13"/>
      <c r="E983" s="13"/>
      <c r="F983" s="13"/>
      <c r="G983" s="13"/>
      <c r="H983" s="13"/>
      <c r="I983" s="6"/>
      <c r="J983" s="6"/>
      <c r="K983" s="6"/>
      <c r="L983" s="6"/>
      <c r="M983" s="6"/>
      <c r="N983" s="6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</row>
    <row r="984">
      <c r="A984" s="13"/>
      <c r="B984" s="13"/>
      <c r="C984" s="13"/>
      <c r="D984" s="13"/>
      <c r="E984" s="13"/>
      <c r="F984" s="13"/>
      <c r="G984" s="13"/>
      <c r="H984" s="13"/>
      <c r="I984" s="6"/>
      <c r="J984" s="6"/>
      <c r="K984" s="6"/>
      <c r="L984" s="6"/>
      <c r="M984" s="6"/>
      <c r="N984" s="6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</row>
    <row r="985">
      <c r="A985" s="13"/>
      <c r="B985" s="13"/>
      <c r="C985" s="13"/>
      <c r="D985" s="13"/>
      <c r="E985" s="13"/>
      <c r="F985" s="13"/>
      <c r="G985" s="13"/>
      <c r="H985" s="13"/>
      <c r="I985" s="6"/>
      <c r="J985" s="6"/>
      <c r="K985" s="6"/>
      <c r="L985" s="6"/>
      <c r="M985" s="6"/>
      <c r="N985" s="6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</row>
    <row r="986">
      <c r="A986" s="13"/>
      <c r="B986" s="13"/>
      <c r="C986" s="13"/>
      <c r="D986" s="13"/>
      <c r="E986" s="13"/>
      <c r="F986" s="13"/>
      <c r="G986" s="13"/>
      <c r="H986" s="13"/>
      <c r="I986" s="6"/>
      <c r="J986" s="6"/>
      <c r="K986" s="6"/>
      <c r="L986" s="6"/>
      <c r="M986" s="6"/>
      <c r="N986" s="6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</row>
    <row r="987">
      <c r="A987" s="13"/>
      <c r="B987" s="13"/>
      <c r="C987" s="13"/>
      <c r="D987" s="13"/>
      <c r="E987" s="13"/>
      <c r="F987" s="13"/>
      <c r="G987" s="13"/>
      <c r="H987" s="13"/>
      <c r="I987" s="6"/>
      <c r="J987" s="6"/>
      <c r="K987" s="6"/>
      <c r="L987" s="6"/>
      <c r="M987" s="6"/>
      <c r="N987" s="6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</row>
    <row r="988">
      <c r="A988" s="13"/>
      <c r="B988" s="13"/>
      <c r="C988" s="13"/>
      <c r="D988" s="13"/>
      <c r="E988" s="13"/>
      <c r="F988" s="13"/>
      <c r="G988" s="13"/>
      <c r="H988" s="13"/>
      <c r="I988" s="6"/>
      <c r="J988" s="6"/>
      <c r="K988" s="6"/>
      <c r="L988" s="6"/>
      <c r="M988" s="6"/>
      <c r="N988" s="6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</row>
    <row r="989">
      <c r="A989" s="13"/>
      <c r="B989" s="13"/>
      <c r="C989" s="13"/>
      <c r="D989" s="13"/>
      <c r="E989" s="13"/>
      <c r="F989" s="13"/>
      <c r="G989" s="13"/>
      <c r="H989" s="13"/>
      <c r="I989" s="6"/>
      <c r="J989" s="6"/>
      <c r="K989" s="6"/>
      <c r="L989" s="6"/>
      <c r="M989" s="6"/>
      <c r="N989" s="6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</row>
    <row r="990">
      <c r="A990" s="13"/>
      <c r="B990" s="13"/>
      <c r="C990" s="13"/>
      <c r="D990" s="13"/>
      <c r="E990" s="13"/>
      <c r="F990" s="13"/>
      <c r="G990" s="13"/>
      <c r="H990" s="13"/>
      <c r="I990" s="6"/>
      <c r="J990" s="6"/>
      <c r="K990" s="6"/>
      <c r="L990" s="6"/>
      <c r="M990" s="6"/>
      <c r="N990" s="6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</row>
    <row r="991">
      <c r="A991" s="13"/>
      <c r="B991" s="13"/>
      <c r="C991" s="13"/>
      <c r="D991" s="13"/>
      <c r="E991" s="13"/>
      <c r="F991" s="13"/>
      <c r="G991" s="13"/>
      <c r="H991" s="13"/>
      <c r="I991" s="6"/>
      <c r="J991" s="6"/>
      <c r="K991" s="6"/>
      <c r="L991" s="6"/>
      <c r="M991" s="6"/>
      <c r="N991" s="6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</row>
    <row r="992">
      <c r="A992" s="13"/>
      <c r="B992" s="13"/>
      <c r="C992" s="13"/>
      <c r="D992" s="13"/>
      <c r="E992" s="13"/>
      <c r="F992" s="13"/>
      <c r="G992" s="13"/>
      <c r="H992" s="13"/>
      <c r="I992" s="6"/>
      <c r="J992" s="6"/>
      <c r="K992" s="6"/>
      <c r="L992" s="6"/>
      <c r="M992" s="6"/>
      <c r="N992" s="6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</row>
    <row r="993">
      <c r="A993" s="13"/>
      <c r="B993" s="13"/>
      <c r="C993" s="13"/>
      <c r="D993" s="13"/>
      <c r="E993" s="13"/>
      <c r="F993" s="13"/>
      <c r="G993" s="13"/>
      <c r="H993" s="13"/>
      <c r="I993" s="6"/>
      <c r="J993" s="6"/>
      <c r="K993" s="6"/>
      <c r="L993" s="6"/>
      <c r="M993" s="6"/>
      <c r="N993" s="6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</row>
  </sheetData>
  <mergeCells count="6">
    <mergeCell ref="J1:M6"/>
    <mergeCell ref="A2:E2"/>
    <mergeCell ref="A10:E10"/>
    <mergeCell ref="H10:L10"/>
    <mergeCell ref="A18:E18"/>
    <mergeCell ref="H18:L18"/>
  </mergeCells>
  <drawing r:id="rId1"/>
</worksheet>
</file>